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<sst xmlns="http://schemas.openxmlformats.org/spreadsheetml/2006/main" count="22" uniqueCount="22">
  <si>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E (eV)</t>
  </si>
  <si>
    <t>f(xe14Hz)</t>
  </si>
  <si>
    <t>R (km)</t>
  </si>
  <si>
    <t>E (MeV/turn)</t>
  </si>
  <si>
    <t>M (amu)</t>
  </si>
  <si>
    <t>R (pm)</t>
  </si>
  <si>
    <t>Element</t>
  </si>
  <si>
    <t>He</t>
  </si>
  <si>
    <t>Be</t>
  </si>
  <si>
    <t>C</t>
  </si>
  <si>
    <t>N</t>
  </si>
  <si>
    <t>O</t>
  </si>
  <si>
    <t>Al</t>
  </si>
  <si>
    <t>Fe</t>
  </si>
  <si>
    <t>Pb</t>
  </si>
  <si>
    <t>U</t>
  </si>
  <si>
    <t>Ga</t>
  </si>
  <si>
    <t>Br</t>
  </si>
  <si>
    <t>Cs</t>
  </si>
  <si>
    <t>W</t>
  </si>
  <si>
    <t>Time (ns)</t>
  </si>
  <si>
    <t>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</si>
</sst>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Sheet1!$A$2:$A$12</c:f>
              <c:numCache>
                <c:ptCount val="11"/>
                <c:pt idx="0">
                  <c:v>5.5</c:v>
                </c:pt>
                <c:pt idx="1">
                  <c:v>5.75</c:v>
                </c:pt>
                <c:pt idx="2">
                  <c:v>6</c:v>
                </c:pt>
                <c:pt idx="3">
                  <c:v>6.25</c:v>
                </c:pt>
                <c:pt idx="4">
                  <c:v>6.5</c:v>
                </c:pt>
                <c:pt idx="5">
                  <c:v>6.75</c:v>
                </c:pt>
                <c:pt idx="6">
                  <c:v>7</c:v>
                </c:pt>
                <c:pt idx="7">
                  <c:v>7.25</c:v>
                </c:pt>
                <c:pt idx="8">
                  <c:v>7.5</c:v>
                </c:pt>
                <c:pt idx="9">
                  <c:v>7.75</c:v>
                </c:pt>
                <c:pt idx="10">
                  <c:v>8</c:v>
                </c:pt>
              </c:numCache>
            </c:numRef>
          </c:xVal>
          <c:yVal>
            <c:numRef>
              <c:f>Sheet1!$B$2:$B$12</c:f>
              <c:numCache>
                <c:ptCount val="11"/>
                <c:pt idx="0">
                  <c:v>0</c:v>
                </c:pt>
                <c:pt idx="1">
                  <c:v>0.11</c:v>
                </c:pt>
                <c:pt idx="2">
                  <c:v>0.21</c:v>
                </c:pt>
                <c:pt idx="3">
                  <c:v>0.31</c:v>
                </c:pt>
                <c:pt idx="4">
                  <c:v>0.42</c:v>
                </c:pt>
                <c:pt idx="5">
                  <c:v>0.52</c:v>
                </c:pt>
                <c:pt idx="6">
                  <c:v>0.62</c:v>
                </c:pt>
                <c:pt idx="7">
                  <c:v>0.73</c:v>
                </c:pt>
                <c:pt idx="8">
                  <c:v>0.8300000000000001</c:v>
                </c:pt>
                <c:pt idx="9">
                  <c:v>0.93</c:v>
                </c:pt>
                <c:pt idx="10">
                  <c:v>1.04</c:v>
                </c:pt>
              </c:numCache>
            </c:numRef>
          </c:yVal>
          <c:smooth val="0"/>
        </c:ser>
        <c:axId val="8309467"/>
        <c:axId val="7676340"/>
      </c:scatterChart>
      <c:valAx>
        <c:axId val="83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(x 10^14 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76340"/>
        <c:crosses val="autoZero"/>
        <c:crossBetween val="midCat"/>
        <c:dispUnits/>
      </c:valAx>
      <c:valAx>
        <c:axId val="767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Photoelectron Energy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9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Sheet2!$A$2:$A$11</c:f>
              <c:numCach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Sheet2!$B$2:$B$11</c:f>
              <c:numCache>
                <c:ptCount val="10"/>
                <c:pt idx="0">
                  <c:v>4.39</c:v>
                </c:pt>
                <c:pt idx="1">
                  <c:v>2.2</c:v>
                </c:pt>
                <c:pt idx="2">
                  <c:v>1.49</c:v>
                </c:pt>
                <c:pt idx="3">
                  <c:v>1.08</c:v>
                </c:pt>
                <c:pt idx="4">
                  <c:v>0.91</c:v>
                </c:pt>
                <c:pt idx="5">
                  <c:v>0.6900000000000001</c:v>
                </c:pt>
                <c:pt idx="6">
                  <c:v>0.67</c:v>
                </c:pt>
                <c:pt idx="7">
                  <c:v>0.58</c:v>
                </c:pt>
                <c:pt idx="8">
                  <c:v>0.44</c:v>
                </c:pt>
                <c:pt idx="9">
                  <c:v>0.47000000000000003</c:v>
                </c:pt>
              </c:numCache>
            </c:numRef>
          </c:yVal>
          <c:smooth val="0"/>
        </c:ser>
        <c:axId val="1978197"/>
        <c:axId val="17803774"/>
      </c:scatterChart>
      <c:valAx>
        <c:axId val="197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Acc Radius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crossBetween val="midCat"/>
        <c:dispUnits/>
      </c:valAx>
      <c:valAx>
        <c:axId val="1780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Radiant Energy (MeV/turn)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285"/>
          <c:w val="0.8697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Sheet3!$B$2:$B$14</c:f>
              <c:numCache>
                <c:ptCount val="13"/>
                <c:pt idx="0">
                  <c:v>4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27</c:v>
                </c:pt>
                <c:pt idx="6">
                  <c:v>56</c:v>
                </c:pt>
                <c:pt idx="7">
                  <c:v>70</c:v>
                </c:pt>
                <c:pt idx="8">
                  <c:v>80</c:v>
                </c:pt>
                <c:pt idx="9">
                  <c:v>133</c:v>
                </c:pt>
                <c:pt idx="10">
                  <c:v>184</c:v>
                </c:pt>
                <c:pt idx="11">
                  <c:v>208</c:v>
                </c:pt>
                <c:pt idx="12">
                  <c:v>238</c:v>
                </c:pt>
              </c:numCache>
            </c:numRef>
          </c:xVal>
          <c:yVal>
            <c:numRef>
              <c:f>Sheet3!$C$2:$C$14</c:f>
              <c:numCache>
                <c:ptCount val="13"/>
                <c:pt idx="0">
                  <c:v>0.0019</c:v>
                </c:pt>
                <c:pt idx="1">
                  <c:v>0.0024000000000000002</c:v>
                </c:pt>
                <c:pt idx="2">
                  <c:v>0.0027</c:v>
                </c:pt>
                <c:pt idx="3">
                  <c:v>0.0028</c:v>
                </c:pt>
                <c:pt idx="4">
                  <c:v>0.003</c:v>
                </c:pt>
                <c:pt idx="5">
                  <c:v>0.0036000000000000003</c:v>
                </c:pt>
                <c:pt idx="6">
                  <c:v>0.0045000000000000005</c:v>
                </c:pt>
                <c:pt idx="7">
                  <c:v>0.0049</c:v>
                </c:pt>
                <c:pt idx="8">
                  <c:v>0.0051</c:v>
                </c:pt>
                <c:pt idx="9">
                  <c:v>0.0061</c:v>
                </c:pt>
                <c:pt idx="10">
                  <c:v>0.0068000000000000005</c:v>
                </c:pt>
                <c:pt idx="11">
                  <c:v>0.0071</c:v>
                </c:pt>
                <c:pt idx="12">
                  <c:v>0.0074</c:v>
                </c:pt>
              </c:numCache>
            </c:numRef>
          </c:yVal>
          <c:smooth val="0"/>
        </c:ser>
        <c:axId val="26016239"/>
        <c:axId val="32819560"/>
      </c:scatterChart>
      <c:val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Atomic Mass (amu)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9560"/>
        <c:crosses val="autoZero"/>
        <c:crossBetween val="midCat"/>
        <c:dispUnits/>
      </c:valAx>
      <c:valAx>
        <c:axId val="328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Nuclear radius (pm)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6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Sheet4!$A$2:$A$12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Sheet4!$B$2:$B$12</c:f>
              <c:numCache>
                <c:ptCount val="11"/>
                <c:pt idx="0">
                  <c:v>400</c:v>
                </c:pt>
                <c:pt idx="1">
                  <c:v>330</c:v>
                </c:pt>
                <c:pt idx="2">
                  <c:v>272</c:v>
                </c:pt>
                <c:pt idx="3">
                  <c:v>224</c:v>
                </c:pt>
                <c:pt idx="4">
                  <c:v>185</c:v>
                </c:pt>
                <c:pt idx="5">
                  <c:v>152</c:v>
                </c:pt>
                <c:pt idx="6">
                  <c:v>126</c:v>
                </c:pt>
                <c:pt idx="7">
                  <c:v>104</c:v>
                </c:pt>
                <c:pt idx="8">
                  <c:v>85</c:v>
                </c:pt>
                <c:pt idx="9">
                  <c:v>70</c:v>
                </c:pt>
                <c:pt idx="10">
                  <c:v>58</c:v>
                </c:pt>
              </c:numCache>
            </c:numRef>
          </c:yVal>
          <c:smooth val="0"/>
        </c:ser>
        <c:axId val="26940585"/>
        <c:axId val="41138674"/>
      </c:scatterChart>
      <c:valAx>
        <c:axId val="2694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8674"/>
        <c:crosses val="autoZero"/>
        <c:crossBetween val="midCat"/>
        <c:dispUnits/>
        <c:majorUnit val="10"/>
      </c:valAx>
      <c:valAx>
        <c:axId val="411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0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9</xdr:col>
      <xdr:colOff>590550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828800" y="161925"/>
        <a:ext cx="4248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9525</xdr:rowOff>
    </xdr:from>
    <xdr:to>
      <xdr:col>9</xdr:col>
      <xdr:colOff>19050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1819275" y="171450"/>
        <a:ext cx="3686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0</xdr:rowOff>
    </xdr:from>
    <xdr:to>
      <xdr:col>9</xdr:col>
      <xdr:colOff>600075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419350" y="161925"/>
        <a:ext cx="3667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19275" y="161925"/>
        <a:ext cx="2943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17" sqref="C17"/>
    </sheetView>
  </sheetViews>
  <sheetFormatPr defaultColWidth="9.140625" defaultRowHeight="12.75"/>
  <sheetData>
    <row r="1" spans="1:2" ht="12.75">
      <c r="A1" s="1" t="s">
        <v>1</v>
      </c>
      <c r="B1" s="1" t="s">
        <v>0</v>
      </c>
    </row>
    <row r="2" spans="1:2" ht="12.75">
      <c r="A2">
        <v>5.5</v>
      </c>
      <c r="B2">
        <f>0.01*INT((0.414*A2-2.27)*100)</f>
        <v>0</v>
      </c>
    </row>
    <row r="3" spans="1:2" ht="12.75">
      <c r="A3">
        <v>5.75</v>
      </c>
      <c r="B3">
        <f aca="true" t="shared" si="0" ref="B3:B12">0.01*INT((0.414*A3-2.27)*100)</f>
        <v>0.11</v>
      </c>
    </row>
    <row r="4" spans="1:2" ht="12.75">
      <c r="A4">
        <v>6</v>
      </c>
      <c r="B4">
        <f t="shared" si="0"/>
        <v>0.21</v>
      </c>
    </row>
    <row r="5" spans="1:2" ht="12.75">
      <c r="A5">
        <v>6.25</v>
      </c>
      <c r="B5">
        <f t="shared" si="0"/>
        <v>0.31</v>
      </c>
    </row>
    <row r="6" spans="1:2" ht="12.75">
      <c r="A6">
        <v>6.5</v>
      </c>
      <c r="B6">
        <f t="shared" si="0"/>
        <v>0.42</v>
      </c>
    </row>
    <row r="7" spans="1:2" ht="12.75">
      <c r="A7">
        <v>6.75</v>
      </c>
      <c r="B7">
        <f t="shared" si="0"/>
        <v>0.52</v>
      </c>
    </row>
    <row r="8" spans="1:2" ht="12.75">
      <c r="A8">
        <v>7</v>
      </c>
      <c r="B8">
        <f t="shared" si="0"/>
        <v>0.62</v>
      </c>
    </row>
    <row r="9" spans="1:2" ht="12.75">
      <c r="A9">
        <v>7.25</v>
      </c>
      <c r="B9">
        <f t="shared" si="0"/>
        <v>0.73</v>
      </c>
    </row>
    <row r="10" spans="1:2" ht="12.75">
      <c r="A10">
        <v>7.5</v>
      </c>
      <c r="B10">
        <f t="shared" si="0"/>
        <v>0.8300000000000001</v>
      </c>
    </row>
    <row r="11" spans="1:2" ht="12.75">
      <c r="A11">
        <v>7.75</v>
      </c>
      <c r="B11">
        <f t="shared" si="0"/>
        <v>0.93</v>
      </c>
    </row>
    <row r="12" spans="1:2" ht="12.75">
      <c r="A12">
        <v>8</v>
      </c>
      <c r="B12">
        <f t="shared" si="0"/>
        <v>1.04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J16" sqref="J16"/>
    </sheetView>
  </sheetViews>
  <sheetFormatPr defaultColWidth="9.140625" defaultRowHeight="12.75"/>
  <sheetData>
    <row r="1" spans="1:2" ht="12.75">
      <c r="A1" s="1" t="s">
        <v>2</v>
      </c>
      <c r="B1" s="1" t="s">
        <v>3</v>
      </c>
    </row>
    <row r="2" spans="1:2" ht="12.75">
      <c r="A2">
        <v>0.2</v>
      </c>
      <c r="B2">
        <f ca="1">0.01*INT(100*((0.885/A2)+0.05-0.1*RAND()))</f>
        <v>4.45</v>
      </c>
    </row>
    <row r="3" spans="1:2" ht="12.75">
      <c r="A3">
        <v>0.4</v>
      </c>
      <c r="B3">
        <f aca="true" ca="1" t="shared" si="0" ref="B3:B11">0.01*INT(100*((0.885/A3)+0.05-0.1*RAND()))</f>
        <v>2.17</v>
      </c>
    </row>
    <row r="4" spans="1:2" ht="12.75">
      <c r="A4">
        <v>0.6</v>
      </c>
      <c r="B4">
        <f ca="1" t="shared" si="0"/>
        <v>1.51</v>
      </c>
    </row>
    <row r="5" spans="1:2" ht="12.75">
      <c r="A5">
        <v>0.8</v>
      </c>
      <c r="B5">
        <f ca="1" t="shared" si="0"/>
        <v>1.1300000000000001</v>
      </c>
    </row>
    <row r="6" spans="1:2" ht="12.75">
      <c r="A6">
        <v>1</v>
      </c>
      <c r="B6">
        <f ca="1" t="shared" si="0"/>
        <v>0.86</v>
      </c>
    </row>
    <row r="7" spans="1:2" ht="12.75">
      <c r="A7">
        <v>1.2</v>
      </c>
      <c r="B7">
        <f ca="1" t="shared" si="0"/>
        <v>0.77</v>
      </c>
    </row>
    <row r="8" spans="1:2" ht="12.75">
      <c r="A8">
        <v>1.4</v>
      </c>
      <c r="B8">
        <f ca="1" t="shared" si="0"/>
        <v>0.66</v>
      </c>
    </row>
    <row r="9" spans="1:2" ht="12.75">
      <c r="A9">
        <v>1.6</v>
      </c>
      <c r="B9">
        <f ca="1" t="shared" si="0"/>
        <v>0.55</v>
      </c>
    </row>
    <row r="10" spans="1:2" ht="12.75">
      <c r="A10">
        <v>1.8</v>
      </c>
      <c r="B10">
        <f ca="1" t="shared" si="0"/>
        <v>0.47000000000000003</v>
      </c>
    </row>
    <row r="11" spans="1:2" ht="12.75">
      <c r="A11">
        <v>2</v>
      </c>
      <c r="B11">
        <f ca="1" t="shared" si="0"/>
        <v>0.39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2" sqref="C12"/>
    </sheetView>
  </sheetViews>
  <sheetFormatPr defaultColWidth="9.140625" defaultRowHeight="12.75"/>
  <sheetData>
    <row r="1" spans="1:3" ht="12.75">
      <c r="A1" s="1" t="s">
        <v>6</v>
      </c>
      <c r="B1" s="1" t="s">
        <v>4</v>
      </c>
      <c r="C1" s="1" t="s">
        <v>5</v>
      </c>
    </row>
    <row r="2" spans="1:3" ht="12.75">
      <c r="A2" t="s">
        <v>7</v>
      </c>
      <c r="B2">
        <v>4</v>
      </c>
      <c r="C2">
        <f>0.0001*INT(12*(B2^(1/3)))</f>
        <v>0.0019</v>
      </c>
    </row>
    <row r="3" spans="1:3" ht="12.75">
      <c r="A3" t="s">
        <v>8</v>
      </c>
      <c r="B3">
        <v>9</v>
      </c>
      <c r="C3">
        <f aca="true" t="shared" si="0" ref="C3:C13">0.0001*INT(12*(B3^(1/3)))</f>
        <v>0.0024000000000000002</v>
      </c>
    </row>
    <row r="4" spans="1:3" ht="12.75">
      <c r="A4" t="s">
        <v>9</v>
      </c>
      <c r="B4">
        <v>12</v>
      </c>
      <c r="C4">
        <f t="shared" si="0"/>
        <v>0.0027</v>
      </c>
    </row>
    <row r="5" spans="1:3" ht="12.75">
      <c r="A5" t="s">
        <v>10</v>
      </c>
      <c r="B5">
        <v>14</v>
      </c>
      <c r="C5">
        <f t="shared" si="0"/>
        <v>0.0028</v>
      </c>
    </row>
    <row r="6" spans="1:3" ht="12.75">
      <c r="A6" t="s">
        <v>11</v>
      </c>
      <c r="B6">
        <v>16</v>
      </c>
      <c r="C6">
        <f t="shared" si="0"/>
        <v>0.003</v>
      </c>
    </row>
    <row r="7" spans="1:3" ht="12.75">
      <c r="A7" t="s">
        <v>12</v>
      </c>
      <c r="B7">
        <v>27</v>
      </c>
      <c r="C7">
        <f t="shared" si="0"/>
        <v>0.0036000000000000003</v>
      </c>
    </row>
    <row r="8" spans="1:3" ht="12.75">
      <c r="A8" t="s">
        <v>13</v>
      </c>
      <c r="B8">
        <v>56</v>
      </c>
      <c r="C8">
        <f t="shared" si="0"/>
        <v>0.0045000000000000005</v>
      </c>
    </row>
    <row r="9" spans="1:3" ht="12.75">
      <c r="A9" t="s">
        <v>16</v>
      </c>
      <c r="B9">
        <v>70</v>
      </c>
      <c r="C9">
        <f t="shared" si="0"/>
        <v>0.0049</v>
      </c>
    </row>
    <row r="10" spans="1:3" ht="12.75">
      <c r="A10" t="s">
        <v>17</v>
      </c>
      <c r="B10">
        <v>80</v>
      </c>
      <c r="C10">
        <f t="shared" si="0"/>
        <v>0.0051</v>
      </c>
    </row>
    <row r="11" spans="1:3" ht="12.75">
      <c r="A11" t="s">
        <v>18</v>
      </c>
      <c r="B11">
        <v>133</v>
      </c>
      <c r="C11">
        <f t="shared" si="0"/>
        <v>0.0061</v>
      </c>
    </row>
    <row r="12" spans="1:3" ht="12.75">
      <c r="A12" t="s">
        <v>19</v>
      </c>
      <c r="B12">
        <v>184</v>
      </c>
      <c r="C12">
        <f t="shared" si="0"/>
        <v>0.0068000000000000005</v>
      </c>
    </row>
    <row r="13" spans="1:3" ht="12.75">
      <c r="A13" t="s">
        <v>14</v>
      </c>
      <c r="B13">
        <v>208</v>
      </c>
      <c r="C13">
        <f t="shared" si="0"/>
        <v>0.0071</v>
      </c>
    </row>
    <row r="14" spans="1:3" ht="12.75">
      <c r="A14" t="s">
        <v>15</v>
      </c>
      <c r="B14">
        <v>238</v>
      </c>
      <c r="C14">
        <f>0.0001*INT(12*(B14^(1/3)))</f>
        <v>0.0074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I8" sqref="I8"/>
    </sheetView>
  </sheetViews>
  <sheetFormatPr defaultColWidth="9.140625" defaultRowHeight="12.75"/>
  <sheetData>
    <row r="1" spans="1:2" ht="12.75">
      <c r="A1" s="1" t="s">
        <v>20</v>
      </c>
      <c r="B1" s="1" t="s">
        <v>21</v>
      </c>
    </row>
    <row r="2" spans="1:2" ht="12.75">
      <c r="A2" s="2">
        <v>0</v>
      </c>
      <c r="B2" s="2">
        <v>400</v>
      </c>
    </row>
    <row r="3" spans="1:2" ht="12.75">
      <c r="A3">
        <v>5</v>
      </c>
      <c r="B3">
        <f>INT((400*2.71828^(A3/(0-26))))</f>
        <v>330</v>
      </c>
    </row>
    <row r="4" spans="1:2" ht="12.75">
      <c r="A4">
        <v>10</v>
      </c>
      <c r="B4">
        <f aca="true" t="shared" si="0" ref="B4:B12">INT((400*2.71828^(A4/(0-26))))</f>
        <v>272</v>
      </c>
    </row>
    <row r="5" spans="1:2" ht="12.75">
      <c r="A5">
        <v>15</v>
      </c>
      <c r="B5">
        <f t="shared" si="0"/>
        <v>224</v>
      </c>
    </row>
    <row r="6" spans="1:2" ht="12.75">
      <c r="A6">
        <v>20</v>
      </c>
      <c r="B6">
        <f t="shared" si="0"/>
        <v>185</v>
      </c>
    </row>
    <row r="7" spans="1:2" ht="12.75">
      <c r="A7">
        <v>25</v>
      </c>
      <c r="B7">
        <f t="shared" si="0"/>
        <v>152</v>
      </c>
    </row>
    <row r="8" spans="1:2" ht="12.75">
      <c r="A8">
        <v>30</v>
      </c>
      <c r="B8">
        <f t="shared" si="0"/>
        <v>126</v>
      </c>
    </row>
    <row r="9" spans="1:2" ht="12.75">
      <c r="A9">
        <v>35</v>
      </c>
      <c r="B9">
        <f t="shared" si="0"/>
        <v>104</v>
      </c>
    </row>
    <row r="10" spans="1:2" ht="12.75">
      <c r="A10">
        <v>40</v>
      </c>
      <c r="B10">
        <f t="shared" si="0"/>
        <v>85</v>
      </c>
    </row>
    <row r="11" spans="1:2" ht="12.75">
      <c r="A11">
        <v>45</v>
      </c>
      <c r="B11">
        <f t="shared" si="0"/>
        <v>70</v>
      </c>
    </row>
    <row r="12" spans="1:2" ht="12.75">
      <c r="A12">
        <v>50</v>
      </c>
      <c r="B12">
        <f t="shared" si="0"/>
        <v>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University Center for Particle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Kenneth Cecire</dc:creator>
  <cp:keywords/>
  <dc:description/>
  <cp:lastModifiedBy> Kenneth Cecire</cp:lastModifiedBy>
  <dcterms:created xsi:type="dcterms:W3CDTF">2002-03-11T20:56:03Z</dcterms:created>
  <dcterms:modified xsi:type="dcterms:W3CDTF">2002-03-11T23:05:10Z</dcterms:modified>
  <cp:category/>
  <cp:version/>
  <cp:contentType/>
  <cp:contentStatus/>
</cp:coreProperties>
</file>